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.Andersson\Box Sync\0. CEMUS ledning\1. Utbildning\CCS Amanuenskollegium\Arkiv\Arbetstid &amp; planering\Documents - startup 20191016\"/>
    </mc:Choice>
  </mc:AlternateContent>
  <bookViews>
    <workbookView xWindow="0" yWindow="0" windowWidth="20520" windowHeight="9465"/>
  </bookViews>
  <sheets>
    <sheet name="Work description" sheetId="1" r:id="rId1"/>
    <sheet name="Blad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I40" i="1"/>
  <c r="H40" i="1"/>
  <c r="G40" i="1"/>
  <c r="F40" i="1"/>
  <c r="F26" i="1" l="1"/>
  <c r="G26" i="1" s="1"/>
  <c r="J26" i="1"/>
  <c r="G27" i="1"/>
  <c r="H27" i="1"/>
  <c r="I27" i="1"/>
  <c r="J27" i="1"/>
  <c r="G28" i="1"/>
  <c r="H28" i="1"/>
  <c r="I28" i="1"/>
  <c r="J28" i="1"/>
  <c r="G29" i="1"/>
  <c r="H29" i="1"/>
  <c r="I29" i="1"/>
  <c r="J29" i="1"/>
  <c r="G30" i="1"/>
  <c r="H30" i="1"/>
  <c r="I30" i="1"/>
  <c r="J30" i="1"/>
  <c r="G31" i="1"/>
  <c r="H31" i="1"/>
  <c r="I31" i="1"/>
  <c r="J31" i="1"/>
  <c r="G32" i="1"/>
  <c r="H32" i="1"/>
  <c r="I32" i="1"/>
  <c r="J32" i="1"/>
  <c r="G33" i="1"/>
  <c r="H33" i="1"/>
  <c r="I33" i="1"/>
  <c r="J33" i="1"/>
  <c r="G34" i="1"/>
  <c r="H34" i="1"/>
  <c r="I34" i="1"/>
  <c r="J34" i="1"/>
  <c r="G35" i="1"/>
  <c r="H35" i="1"/>
  <c r="I35" i="1"/>
  <c r="J35" i="1"/>
  <c r="F36" i="1"/>
  <c r="I36" i="1" s="1"/>
  <c r="G36" i="1"/>
  <c r="F37" i="1"/>
  <c r="H37" i="1" s="1"/>
  <c r="G37" i="1"/>
  <c r="G38" i="1"/>
  <c r="H38" i="1"/>
  <c r="I38" i="1"/>
  <c r="J38" i="1"/>
  <c r="F46" i="1"/>
  <c r="J46" i="1" s="1"/>
  <c r="F45" i="1"/>
  <c r="J45" i="1" s="1"/>
  <c r="F44" i="1"/>
  <c r="H44" i="1" s="1"/>
  <c r="J36" i="1" l="1"/>
  <c r="J37" i="1"/>
  <c r="H36" i="1"/>
  <c r="G45" i="1"/>
  <c r="G46" i="1"/>
  <c r="I26" i="1"/>
  <c r="H46" i="1"/>
  <c r="H26" i="1"/>
  <c r="H45" i="1"/>
  <c r="I44" i="1"/>
  <c r="I45" i="1"/>
  <c r="I37" i="1"/>
  <c r="J44" i="1"/>
  <c r="G44" i="1"/>
  <c r="I46" i="1"/>
  <c r="B70" i="1"/>
  <c r="B69" i="1"/>
  <c r="B68" i="1"/>
  <c r="B71" i="1" l="1"/>
</calcChain>
</file>

<file path=xl/sharedStrings.xml><?xml version="1.0" encoding="utf-8"?>
<sst xmlns="http://schemas.openxmlformats.org/spreadsheetml/2006/main" count="110" uniqueCount="85">
  <si>
    <t>%</t>
  </si>
  <si>
    <t>Name:</t>
  </si>
  <si>
    <t>Course:</t>
  </si>
  <si>
    <t>Hours</t>
  </si>
  <si>
    <t>Planning phase</t>
  </si>
  <si>
    <t>Period</t>
  </si>
  <si>
    <t>Delivery running-the-course phase</t>
  </si>
  <si>
    <t>Evaluation, report &amp; post-course phase</t>
  </si>
  <si>
    <t>Student communication and administration</t>
  </si>
  <si>
    <t>Write and email welcome letters</t>
  </si>
  <si>
    <t>Communication with incoming students</t>
  </si>
  <si>
    <t>Updating course page and preparing studentportalen</t>
  </si>
  <si>
    <t>Guest lecturers - communication before and after, introducing, moderating, etc.</t>
  </si>
  <si>
    <t xml:space="preserve">Seminars and workshops - planning, running, evaluating, etc. </t>
  </si>
  <si>
    <t>Examination/assignments - creating, writing and communicating</t>
  </si>
  <si>
    <t>Examination/assignments - reading and assessing in collaboration with resource person</t>
  </si>
  <si>
    <t>Mid-course evaluation - preparing and running</t>
  </si>
  <si>
    <t>End of course evaluation in paper - preparing, handing during planned session, gathering</t>
  </si>
  <si>
    <t>Course resource person meeting</t>
  </si>
  <si>
    <t>End of course evaluations - sum-up averages and comments in excell</t>
  </si>
  <si>
    <t>Course reports (short and long) - reflect and discuss results, write report and communicate back to students</t>
  </si>
  <si>
    <t>Course Report Conference - preparing and participating</t>
  </si>
  <si>
    <t>Final project/examination - communicating with examiner and finalizing results in studentportalen</t>
  </si>
  <si>
    <t>Dec-Jan</t>
  </si>
  <si>
    <t>Make-up assignments and late assignments -  reading and assessing in collaboration with resource person</t>
  </si>
  <si>
    <t>Archiving and cleaning offices</t>
  </si>
  <si>
    <t>Start-up new course coordinators</t>
  </si>
  <si>
    <t>Course thematic start-up</t>
  </si>
  <si>
    <t>Project and time planning</t>
  </si>
  <si>
    <t>Meeting with course resource person</t>
  </si>
  <si>
    <t>Course Coordinators Series/Amanuenskollegium</t>
  </si>
  <si>
    <t>Understanding last years course and creative, open course conceptualization</t>
  </si>
  <si>
    <t>Finding, deciding on and booking guest lecturers</t>
  </si>
  <si>
    <t>Course Work Group - communication before and after, meetings, deciding on schedule, literature and examination</t>
  </si>
  <si>
    <t>Finding, reading (parts of) and deciding on suggested course books and reader</t>
  </si>
  <si>
    <t>Planning out course outline, structure and suggested schedule</t>
  </si>
  <si>
    <t>Going to relevant and inspirering events and lectures</t>
  </si>
  <si>
    <t>In total:</t>
  </si>
  <si>
    <t>Evaluation, report &amp; post-course phase:</t>
  </si>
  <si>
    <t>Delivery running-the-course phase:</t>
  </si>
  <si>
    <t>Planning phase:</t>
  </si>
  <si>
    <t>Staff meetings</t>
  </si>
  <si>
    <t xml:space="preserve">Percentage: </t>
  </si>
  <si>
    <t xml:space="preserve">Work hours in total after vaccation: </t>
  </si>
  <si>
    <t>Fill in this form as a budget to allocate hours to the different elements of your work at CEMUS</t>
  </si>
  <si>
    <t>Employment percentage</t>
  </si>
  <si>
    <t>mars (15-)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</si>
  <si>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</si>
  <si>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</si>
  <si>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</si>
  <si>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</si>
  <si>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</si>
  <si>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</si>
  <si>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</si>
  <si>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</si>
  <si>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</si>
  <si>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januari</t>
  </si>
  <si>
    <t>februari</t>
  </si>
  <si>
    <t>mars (-14)</t>
  </si>
  <si>
    <t>Vacation hours</t>
  </si>
  <si>
    <t>Total hours :</t>
  </si>
  <si>
    <t>Subtract vacation hours from total work hours to get your individual work hours</t>
  </si>
  <si>
    <t>Calculate your total hours based on your percentage and age (see numbers below)</t>
  </si>
  <si>
    <t>Time budget</t>
  </si>
  <si>
    <t xml:space="preserve">The hours that are pre-filled in the excel sheet are a suggestion, but feel free to adjust the nubers to your and the course's needs. </t>
  </si>
  <si>
    <t>Total (before subtracting vacation hours)</t>
  </si>
  <si>
    <t>29 years old and below</t>
  </si>
  <si>
    <t>Btw 30-39 years old</t>
  </si>
  <si>
    <t>40 years old and above</t>
  </si>
  <si>
    <t>Example - 32 years old working 23 percent: 454-57=397 work hours</t>
  </si>
  <si>
    <r>
      <t xml:space="preserve">Period: </t>
    </r>
    <r>
      <rPr>
        <sz val="14"/>
        <rFont val="Calibri"/>
        <family val="2"/>
        <scheme val="minor"/>
      </rPr>
      <t>2019-10-15 - 2020-10-14</t>
    </r>
  </si>
  <si>
    <t>Oct-Dec</t>
  </si>
  <si>
    <t>NOTE!</t>
  </si>
  <si>
    <t>The time allocated in this template is just an example, and should not be seen as a suggested time budget. You can change it to fit to your ambition with the course.</t>
  </si>
  <si>
    <t>Work hours for October 15th 2019 to October 14th 2020</t>
  </si>
  <si>
    <t>oct-jan</t>
  </si>
  <si>
    <t>Jan-Jun</t>
  </si>
  <si>
    <t>Jan-jun</t>
  </si>
  <si>
    <t>Mar</t>
  </si>
  <si>
    <t>Jun</t>
  </si>
  <si>
    <t>May-jun</t>
  </si>
  <si>
    <t>Jun-aug</t>
  </si>
  <si>
    <t>Sept-oct</t>
  </si>
  <si>
    <t>September</t>
  </si>
  <si>
    <t>May-oct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</si>
</sst>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Geneva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Font="1" applyFill="1"/>
    <xf numFmtId="0" fontId="4" fillId="0" borderId="0" xfId="0" applyFont="1" applyFill="1" applyAlignment="1">
      <alignment wrapText="1"/>
    </xf>
    <xf numFmtId="0" fontId="5" fillId="3" borderId="1" xfId="0" applyFont="1" applyFill="1" applyBorder="1" applyAlignment="1">
      <alignment horizontal="right"/>
    </xf>
    <xf numFmtId="0" fontId="5" fillId="0" borderId="0" xfId="0" applyFont="1" applyFill="1" applyAlignment="1"/>
    <xf numFmtId="0" fontId="6" fillId="0" borderId="0" xfId="0" applyFont="1"/>
    <xf numFmtId="0" fontId="7" fillId="0" borderId="0" xfId="0" applyFont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Fill="1"/>
    <xf numFmtId="0" fontId="2" fillId="2" borderId="2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9" fillId="2" borderId="6" xfId="0" applyFont="1" applyFill="1" applyBorder="1"/>
    <xf numFmtId="0" fontId="9" fillId="2" borderId="0" xfId="0" applyFont="1" applyFill="1" applyBorder="1" applyAlignment="1">
      <alignment horizontal="left"/>
    </xf>
    <xf numFmtId="0" fontId="2" fillId="2" borderId="7" xfId="0" applyFont="1" applyFill="1" applyBorder="1"/>
    <xf numFmtId="0" fontId="3" fillId="2" borderId="8" xfId="0" applyFont="1" applyFill="1" applyBorder="1"/>
    <xf numFmtId="0" fontId="4" fillId="3" borderId="2" xfId="0" applyFont="1" applyFill="1" applyBorder="1" applyAlignment="1"/>
    <xf numFmtId="0" fontId="4" fillId="3" borderId="3" xfId="0" applyFont="1" applyFill="1" applyBorder="1" applyAlignment="1">
      <alignment horizontal="right" wrapText="1"/>
    </xf>
    <xf numFmtId="0" fontId="4" fillId="3" borderId="4" xfId="0" applyFont="1" applyFill="1" applyBorder="1" applyAlignment="1">
      <alignment wrapText="1"/>
    </xf>
    <xf numFmtId="0" fontId="5" fillId="3" borderId="7" xfId="0" applyFont="1" applyFill="1" applyBorder="1" applyAlignment="1"/>
    <xf numFmtId="0" fontId="5" fillId="3" borderId="8" xfId="0" applyFont="1" applyFill="1" applyBorder="1" applyAlignment="1"/>
    <xf numFmtId="0" fontId="5" fillId="4" borderId="1" xfId="0" applyFont="1" applyFill="1" applyBorder="1" applyAlignment="1">
      <alignment horizontal="right"/>
    </xf>
    <xf numFmtId="0" fontId="5" fillId="4" borderId="2" xfId="0" applyFont="1" applyFill="1" applyBorder="1"/>
    <xf numFmtId="0" fontId="5" fillId="4" borderId="3" xfId="0" applyFont="1" applyFill="1" applyBorder="1" applyAlignment="1">
      <alignment horizontal="right"/>
    </xf>
    <xf numFmtId="0" fontId="5" fillId="4" borderId="4" xfId="0" applyFont="1" applyFill="1" applyBorder="1"/>
    <xf numFmtId="0" fontId="5" fillId="4" borderId="7" xfId="0" applyFont="1" applyFill="1" applyBorder="1"/>
    <xf numFmtId="0" fontId="5" fillId="4" borderId="6" xfId="0" applyFont="1" applyFill="1" applyBorder="1"/>
    <xf numFmtId="0" fontId="8" fillId="4" borderId="7" xfId="0" applyFont="1" applyFill="1" applyBorder="1" applyAlignment="1">
      <alignment horizontal="right"/>
    </xf>
    <xf numFmtId="0" fontId="7" fillId="4" borderId="8" xfId="0" applyFont="1" applyFill="1" applyBorder="1"/>
    <xf numFmtId="0" fontId="5" fillId="4" borderId="5" xfId="0" applyFont="1" applyFill="1" applyBorder="1"/>
    <xf numFmtId="0" fontId="5" fillId="4" borderId="0" xfId="0" applyFont="1" applyFill="1" applyBorder="1" applyAlignment="1">
      <alignment horizontal="right"/>
    </xf>
    <xf numFmtId="0" fontId="3" fillId="4" borderId="7" xfId="0" applyFont="1" applyFill="1" applyBorder="1"/>
    <xf numFmtId="0" fontId="5" fillId="4" borderId="8" xfId="0" applyFont="1" applyFill="1" applyBorder="1"/>
    <xf numFmtId="0" fontId="5" fillId="4" borderId="9" xfId="0" applyFont="1" applyFill="1" applyBorder="1"/>
    <xf numFmtId="0" fontId="5" fillId="5" borderId="11" xfId="0" applyFont="1" applyFill="1" applyBorder="1"/>
    <xf numFmtId="0" fontId="9" fillId="2" borderId="3" xfId="0" applyFont="1" applyFill="1" applyBorder="1" applyAlignment="1">
      <alignment horizontal="left"/>
    </xf>
    <xf numFmtId="9" fontId="9" fillId="2" borderId="0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5" fillId="0" borderId="10" xfId="0" applyFont="1" applyFill="1" applyBorder="1"/>
    <xf numFmtId="0" fontId="5" fillId="0" borderId="0" xfId="0" applyFont="1" applyFill="1" applyBorder="1"/>
    <xf numFmtId="0" fontId="5" fillId="4" borderId="5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right"/>
    </xf>
    <xf numFmtId="0" fontId="1" fillId="6" borderId="0" xfId="0" applyFont="1" applyFill="1"/>
    <xf numFmtId="0" fontId="10" fillId="0" borderId="0" xfId="0" applyFont="1"/>
    <xf numFmtId="0" fontId="0" fillId="6" borderId="0" xfId="0" applyFill="1"/>
    <xf numFmtId="9" fontId="0" fillId="6" borderId="0" xfId="0" applyNumberFormat="1" applyFill="1"/>
    <xf numFmtId="16" fontId="0" fillId="0" borderId="0" xfId="0" applyNumberFormat="1"/>
    <xf numFmtId="1" fontId="0" fillId="7" borderId="0" xfId="0" applyNumberFormat="1" applyFill="1"/>
    <xf numFmtId="1" fontId="0" fillId="8" borderId="0" xfId="0" applyNumberFormat="1" applyFill="1"/>
    <xf numFmtId="1" fontId="0" fillId="0" borderId="0" xfId="0" applyNumberFormat="1"/>
    <xf numFmtId="0" fontId="0" fillId="9" borderId="0" xfId="0" applyFill="1"/>
    <xf numFmtId="1" fontId="0" fillId="9" borderId="0" xfId="0" applyNumberFormat="1" applyFill="1"/>
    <xf numFmtId="0" fontId="0" fillId="10" borderId="0" xfId="0" applyFill="1"/>
    <xf numFmtId="1" fontId="0" fillId="10" borderId="0" xfId="0" applyNumberFormat="1" applyFill="1"/>
    <xf numFmtId="0" fontId="0" fillId="11" borderId="0" xfId="0" applyFill="1"/>
    <xf numFmtId="1" fontId="0" fillId="11" borderId="0" xfId="0" applyNumberFormat="1" applyFill="1"/>
    <xf numFmtId="0" fontId="0" fillId="12" borderId="0" xfId="0" applyFill="1"/>
    <xf numFmtId="1" fontId="0" fillId="12" borderId="0" xfId="0" applyNumberFormat="1" applyFill="1"/>
    <xf numFmtId="0" fontId="0" fillId="13" borderId="0" xfId="0" applyFill="1"/>
    <xf numFmtId="1" fontId="0" fillId="13" borderId="0" xfId="0" applyNumberFormat="1" applyFill="1"/>
    <xf numFmtId="0" fontId="0" fillId="0" borderId="0" xfId="0" applyFill="1"/>
    <xf numFmtId="9" fontId="0" fillId="0" borderId="0" xfId="0" applyNumberFormat="1" applyFill="1"/>
    <xf numFmtId="16" fontId="0" fillId="0" borderId="0" xfId="0" applyNumberFormat="1" applyFill="1"/>
    <xf numFmtId="1" fontId="0" fillId="0" borderId="0" xfId="0" applyNumberFormat="1" applyFill="1"/>
    <xf numFmtId="1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3"/>
  <sheetViews>
    <sheetView tabSelected="1" zoomScaleNormal="100" workbookViewId="0">
      <selection activeCell="C63" sqref="C63"/>
    </sheetView>
  </sheetViews>
  <sheetFormatPr defaultColWidth="8.73046875" defaultRowHeight="13.15"/>
  <cols>
    <col min="1" max="1" width="73.3984375" style="1" bestFit="1" customWidth="1"/>
    <col min="2" max="2" width="6.1328125" style="12" bestFit="1" customWidth="1"/>
    <col min="3" max="3" width="9.1328125" style="1" bestFit="1" customWidth="1"/>
    <col min="4" max="4" width="8.73046875" style="1"/>
    <col min="5" max="5" width="33.1328125" style="1" customWidth="1"/>
    <col min="6" max="16384" width="8.73046875" style="1"/>
  </cols>
  <sheetData>
    <row r="1" spans="1:17" ht="18">
      <c r="A1" s="14" t="s">
        <v>2</v>
      </c>
      <c r="B1" s="40"/>
      <c r="C1" s="15"/>
    </row>
    <row r="2" spans="1:17" ht="18">
      <c r="A2" s="16" t="s">
        <v>1</v>
      </c>
      <c r="B2" s="18"/>
      <c r="C2" s="17"/>
    </row>
    <row r="3" spans="1:17" ht="18">
      <c r="A3" s="16" t="s">
        <v>70</v>
      </c>
      <c r="B3" s="18"/>
      <c r="C3" s="17"/>
      <c r="E3" s="48" t="s">
        <v>44</v>
      </c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8">
      <c r="A4" s="16" t="s">
        <v>42</v>
      </c>
      <c r="B4" s="41"/>
      <c r="C4" s="17"/>
      <c r="E4" s="48" t="s">
        <v>62</v>
      </c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7" ht="18">
      <c r="A5" s="19" t="s">
        <v>43</v>
      </c>
      <c r="B5" s="18"/>
      <c r="C5" s="17"/>
      <c r="E5" s="48" t="s">
        <v>64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17" s="2" customFormat="1" ht="18">
      <c r="A6" s="19"/>
      <c r="B6" s="42"/>
      <c r="C6" s="20"/>
      <c r="E6" s="10"/>
    </row>
    <row r="7" spans="1:17" s="3" customFormat="1" ht="21">
      <c r="A7" s="21" t="s">
        <v>63</v>
      </c>
      <c r="B7" s="22"/>
      <c r="C7" s="23"/>
    </row>
    <row r="8" spans="1:17" s="5" customFormat="1" ht="15.75">
      <c r="A8" s="24"/>
      <c r="B8" s="4"/>
      <c r="C8" s="25"/>
    </row>
    <row r="9" spans="1:17" s="6" customFormat="1" ht="8.1" customHeight="1">
      <c r="A9" s="27"/>
      <c r="B9" s="28"/>
      <c r="C9" s="29"/>
    </row>
    <row r="10" spans="1:17" s="7" customFormat="1" ht="18">
      <c r="A10" s="36" t="s">
        <v>4</v>
      </c>
      <c r="B10" s="26" t="s">
        <v>3</v>
      </c>
      <c r="C10" s="37" t="s">
        <v>5</v>
      </c>
    </row>
    <row r="11" spans="1:17" s="7" customFormat="1" ht="18">
      <c r="A11" s="34" t="s">
        <v>26</v>
      </c>
      <c r="B11" s="35">
        <v>3</v>
      </c>
      <c r="C11" s="31" t="s">
        <v>71</v>
      </c>
      <c r="E11" s="49" t="s">
        <v>72</v>
      </c>
      <c r="F11"/>
      <c r="G11"/>
      <c r="H11"/>
      <c r="I11"/>
      <c r="J11"/>
      <c r="K11"/>
      <c r="L11"/>
      <c r="M11"/>
      <c r="N11"/>
    </row>
    <row r="12" spans="1:17" s="7" customFormat="1" ht="16.899999999999999">
      <c r="A12" s="34" t="s">
        <v>27</v>
      </c>
      <c r="B12" s="35">
        <v>4</v>
      </c>
      <c r="C12" s="31" t="s">
        <v>71</v>
      </c>
      <c r="E12" s="66" t="s">
        <v>73</v>
      </c>
      <c r="F12" s="66"/>
      <c r="G12" s="66"/>
      <c r="H12" s="66"/>
      <c r="I12" s="66"/>
      <c r="J12" s="66"/>
      <c r="K12" s="66"/>
      <c r="L12" s="66"/>
      <c r="M12"/>
      <c r="N12"/>
    </row>
    <row r="13" spans="1:17" s="7" customFormat="1" ht="16.899999999999999">
      <c r="A13" s="34" t="s">
        <v>28</v>
      </c>
      <c r="B13" s="35">
        <v>8</v>
      </c>
      <c r="C13" s="31" t="s">
        <v>71</v>
      </c>
      <c r="E13" s="66"/>
      <c r="F13" s="67"/>
      <c r="G13" s="67"/>
      <c r="H13" s="67"/>
      <c r="I13" s="67"/>
      <c r="J13" s="67"/>
      <c r="K13" s="66"/>
      <c r="L13" s="66"/>
      <c r="M13"/>
      <c r="N13"/>
    </row>
    <row r="14" spans="1:17" s="7" customFormat="1" ht="16.899999999999999">
      <c r="A14" s="34" t="s">
        <v>29</v>
      </c>
      <c r="B14" s="35">
        <v>12</v>
      </c>
      <c r="C14" s="31" t="s">
        <v>71</v>
      </c>
      <c r="E14" s="68"/>
      <c r="F14" s="69"/>
      <c r="G14" s="69"/>
      <c r="H14" s="69"/>
      <c r="I14" s="69"/>
      <c r="J14" s="69"/>
      <c r="K14" s="66"/>
      <c r="L14" s="66"/>
      <c r="M14"/>
      <c r="N14"/>
    </row>
    <row r="15" spans="1:17" s="7" customFormat="1" ht="16.899999999999999">
      <c r="A15" s="34" t="s">
        <v>30</v>
      </c>
      <c r="B15" s="35">
        <v>20</v>
      </c>
      <c r="C15" s="31" t="s">
        <v>71</v>
      </c>
      <c r="E15" s="66"/>
      <c r="F15" s="69"/>
      <c r="G15" s="69"/>
      <c r="H15" s="69"/>
      <c r="I15" s="69"/>
      <c r="J15" s="69"/>
      <c r="K15" s="66"/>
      <c r="L15" s="66"/>
      <c r="M15"/>
      <c r="N15"/>
    </row>
    <row r="16" spans="1:17" s="7" customFormat="1" ht="16.899999999999999">
      <c r="A16" s="34" t="s">
        <v>31</v>
      </c>
      <c r="B16" s="35">
        <v>12</v>
      </c>
      <c r="C16" s="31" t="s">
        <v>71</v>
      </c>
      <c r="E16" s="66"/>
      <c r="F16" s="69"/>
      <c r="G16" s="69"/>
      <c r="H16" s="69"/>
      <c r="I16" s="69"/>
      <c r="J16" s="69"/>
      <c r="K16" s="66"/>
      <c r="L16" s="66"/>
      <c r="M16"/>
      <c r="N16"/>
    </row>
    <row r="17" spans="1:14" s="7" customFormat="1" ht="16.899999999999999">
      <c r="A17" s="34" t="s">
        <v>35</v>
      </c>
      <c r="B17" s="35">
        <v>12</v>
      </c>
      <c r="C17" s="31" t="s">
        <v>71</v>
      </c>
      <c r="E17" s="68"/>
      <c r="F17" s="69"/>
      <c r="G17" s="69"/>
      <c r="H17" s="69"/>
      <c r="I17" s="69"/>
      <c r="J17" s="69"/>
      <c r="K17" s="66"/>
      <c r="L17" s="66"/>
      <c r="M17"/>
      <c r="N17"/>
    </row>
    <row r="18" spans="1:14" s="7" customFormat="1" ht="16.899999999999999">
      <c r="A18" s="34" t="s">
        <v>32</v>
      </c>
      <c r="B18" s="35">
        <v>8</v>
      </c>
      <c r="C18" s="31" t="s">
        <v>71</v>
      </c>
      <c r="E18" s="66"/>
      <c r="F18" s="69"/>
      <c r="G18" s="69"/>
      <c r="H18" s="69"/>
      <c r="I18" s="69"/>
      <c r="J18" s="69"/>
      <c r="K18" s="66"/>
      <c r="L18" s="66"/>
      <c r="M18"/>
      <c r="N18"/>
    </row>
    <row r="19" spans="1:14" s="7" customFormat="1" ht="16.899999999999999">
      <c r="A19" s="45" t="s">
        <v>34</v>
      </c>
      <c r="B19" s="35">
        <v>16</v>
      </c>
      <c r="C19" s="31" t="s">
        <v>71</v>
      </c>
      <c r="E19" s="66"/>
      <c r="F19" s="69"/>
      <c r="G19" s="69"/>
      <c r="H19" s="69"/>
      <c r="I19" s="69"/>
      <c r="J19" s="69"/>
      <c r="K19" s="66"/>
      <c r="L19" s="66"/>
      <c r="M19"/>
      <c r="N19"/>
    </row>
    <row r="20" spans="1:14" s="7" customFormat="1" ht="16.899999999999999">
      <c r="A20" s="34" t="s">
        <v>33</v>
      </c>
      <c r="B20" s="35">
        <v>12</v>
      </c>
      <c r="C20" s="31" t="s">
        <v>71</v>
      </c>
      <c r="E20" s="68"/>
      <c r="F20" s="69"/>
      <c r="G20" s="69"/>
      <c r="H20" s="69"/>
      <c r="I20" s="69"/>
      <c r="J20" s="69"/>
      <c r="K20" s="66"/>
      <c r="L20" s="66"/>
      <c r="M20"/>
      <c r="N20"/>
    </row>
    <row r="21" spans="1:14" s="7" customFormat="1" ht="16.899999999999999">
      <c r="A21" s="34" t="s">
        <v>36</v>
      </c>
      <c r="B21" s="35">
        <v>6</v>
      </c>
      <c r="C21" s="31" t="s">
        <v>71</v>
      </c>
      <c r="E21" s="66"/>
      <c r="F21" s="69"/>
      <c r="G21" s="69"/>
      <c r="H21" s="69"/>
      <c r="I21" s="69"/>
      <c r="J21" s="69"/>
      <c r="K21" s="66"/>
      <c r="L21" s="66"/>
      <c r="M21"/>
      <c r="N21"/>
    </row>
    <row r="22" spans="1:14" s="7" customFormat="1" ht="16.899999999999999">
      <c r="A22" s="34" t="s">
        <v>11</v>
      </c>
      <c r="B22" s="35">
        <v>2</v>
      </c>
      <c r="C22" s="31" t="s">
        <v>23</v>
      </c>
      <c r="E22" s="66"/>
      <c r="F22" s="69"/>
      <c r="G22" s="69"/>
      <c r="H22" s="69"/>
      <c r="I22" s="69"/>
      <c r="J22" s="69"/>
      <c r="K22" s="66"/>
      <c r="L22" s="66"/>
      <c r="M22"/>
      <c r="N22"/>
    </row>
    <row r="23" spans="1:14" s="7" customFormat="1" ht="18">
      <c r="A23" s="34" t="s">
        <v>9</v>
      </c>
      <c r="B23" s="35">
        <v>2</v>
      </c>
      <c r="C23" s="31" t="s">
        <v>23</v>
      </c>
      <c r="E23" s="49" t="s">
        <v>74</v>
      </c>
      <c r="F23"/>
      <c r="G23"/>
      <c r="H23"/>
      <c r="I23"/>
      <c r="J23"/>
      <c r="K23"/>
      <c r="L23"/>
      <c r="M23"/>
      <c r="N23"/>
    </row>
    <row r="24" spans="1:14" s="7" customFormat="1" ht="16.899999999999999">
      <c r="A24" s="34" t="s">
        <v>10</v>
      </c>
      <c r="B24" s="35">
        <v>4</v>
      </c>
      <c r="C24" s="31" t="s">
        <v>23</v>
      </c>
      <c r="E24"/>
      <c r="F24"/>
      <c r="G24"/>
      <c r="H24"/>
      <c r="I24"/>
      <c r="J24"/>
      <c r="K24"/>
      <c r="L24"/>
      <c r="M24"/>
      <c r="N24"/>
    </row>
    <row r="25" spans="1:14" s="7" customFormat="1" ht="16.899999999999999">
      <c r="A25" s="34" t="s">
        <v>41</v>
      </c>
      <c r="B25" s="35">
        <v>6</v>
      </c>
      <c r="C25" s="31" t="s">
        <v>75</v>
      </c>
      <c r="E25" s="50" t="s">
        <v>45</v>
      </c>
      <c r="F25" s="51">
        <v>1</v>
      </c>
      <c r="G25" s="51">
        <v>0.17</v>
      </c>
      <c r="H25" s="51">
        <v>0.23</v>
      </c>
      <c r="I25" s="51">
        <v>0.25</v>
      </c>
      <c r="J25" s="51">
        <v>0.3</v>
      </c>
      <c r="K25"/>
      <c r="L25"/>
      <c r="M25"/>
      <c r="N25"/>
    </row>
    <row r="26" spans="1:14" s="7" customFormat="1" ht="16.899999999999999" hidden="1">
      <c r="A26" s="34"/>
      <c r="B26" s="35"/>
      <c r="C26" s="31"/>
      <c r="E26" s="52" t="s">
        <v>46</v>
      </c>
      <c r="F26" s="53">
        <f>168-9*8</f>
        <v>96</v>
      </c>
      <c r="G26" s="54">
        <f>F26*0.17</f>
        <v>16.32</v>
      </c>
      <c r="H26" s="53">
        <f>F26*0.23</f>
        <v>22.080000000000002</v>
      </c>
      <c r="I26" s="54">
        <f>F26*0.25</f>
        <v>24</v>
      </c>
      <c r="J26" s="53">
        <f>F26*0.3</f>
        <v>28.799999999999997</v>
      </c>
      <c r="K26"/>
      <c r="L26"/>
      <c r="M26"/>
      <c r="N26"/>
    </row>
    <row r="27" spans="1:14" s="7" customFormat="1" ht="16.899999999999999" hidden="1">
      <c r="A27" s="34"/>
      <c r="B27" s="35"/>
      <c r="C27" s="31"/>
      <c r="E27" t="s">
        <v>47</v>
      </c>
      <c r="F27" s="53">
        <v>168</v>
      </c>
      <c r="G27" s="54">
        <f t="shared" ref="G27:G38" si="0">F27*0.17</f>
        <v>28.560000000000002</v>
      </c>
      <c r="H27" s="53">
        <f t="shared" ref="H27:H38" si="1">F27*0.23</f>
        <v>38.64</v>
      </c>
      <c r="I27" s="54">
        <f t="shared" ref="I27:I38" si="2">F27*0.25</f>
        <v>42</v>
      </c>
      <c r="J27" s="53">
        <f t="shared" ref="J27:J38" si="3">F27*0.3</f>
        <v>50.4</v>
      </c>
      <c r="K27"/>
      <c r="L27"/>
      <c r="M27"/>
      <c r="N27"/>
    </row>
    <row r="28" spans="1:14" s="7" customFormat="1" ht="16.899999999999999" hidden="1">
      <c r="A28" s="34"/>
      <c r="B28" s="35"/>
      <c r="C28" s="31"/>
      <c r="E28" t="s">
        <v>48</v>
      </c>
      <c r="F28" s="53">
        <v>160</v>
      </c>
      <c r="G28" s="54">
        <f t="shared" si="0"/>
        <v>27.200000000000003</v>
      </c>
      <c r="H28" s="53">
        <f t="shared" si="1"/>
        <v>36.800000000000004</v>
      </c>
      <c r="I28" s="54">
        <f t="shared" si="2"/>
        <v>40</v>
      </c>
      <c r="J28" s="53">
        <f t="shared" si="3"/>
        <v>48</v>
      </c>
      <c r="K28"/>
      <c r="L28"/>
      <c r="M28"/>
      <c r="N28"/>
    </row>
    <row r="29" spans="1:14" s="7" customFormat="1" ht="16.899999999999999" hidden="1">
      <c r="A29" s="34"/>
      <c r="B29" s="35"/>
      <c r="C29" s="31"/>
      <c r="E29" s="52" t="s">
        <v>49</v>
      </c>
      <c r="F29" s="53">
        <v>136</v>
      </c>
      <c r="G29" s="54">
        <f t="shared" si="0"/>
        <v>23.12</v>
      </c>
      <c r="H29" s="53">
        <f t="shared" si="1"/>
        <v>31.28</v>
      </c>
      <c r="I29" s="54">
        <f t="shared" si="2"/>
        <v>34</v>
      </c>
      <c r="J29" s="53">
        <f t="shared" si="3"/>
        <v>40.799999999999997</v>
      </c>
      <c r="K29"/>
      <c r="L29"/>
      <c r="M29"/>
      <c r="N29"/>
    </row>
    <row r="30" spans="1:14" s="7" customFormat="1" ht="16.899999999999999" hidden="1">
      <c r="A30" s="34"/>
      <c r="B30" s="35"/>
      <c r="C30" s="31"/>
      <c r="E30" t="s">
        <v>50</v>
      </c>
      <c r="F30" s="53">
        <v>184</v>
      </c>
      <c r="G30" s="54">
        <f t="shared" si="0"/>
        <v>31.28</v>
      </c>
      <c r="H30" s="53">
        <f t="shared" si="1"/>
        <v>42.32</v>
      </c>
      <c r="I30" s="54">
        <f t="shared" si="2"/>
        <v>46</v>
      </c>
      <c r="J30" s="53">
        <f t="shared" si="3"/>
        <v>55.199999999999996</v>
      </c>
      <c r="K30"/>
      <c r="L30"/>
      <c r="M30"/>
      <c r="N30"/>
    </row>
    <row r="31" spans="1:14" s="7" customFormat="1" ht="16.899999999999999" hidden="1">
      <c r="A31" s="34"/>
      <c r="B31" s="35"/>
      <c r="C31" s="31"/>
      <c r="E31" t="s">
        <v>51</v>
      </c>
      <c r="F31" s="53">
        <v>184</v>
      </c>
      <c r="G31" s="54">
        <f t="shared" si="0"/>
        <v>31.28</v>
      </c>
      <c r="H31" s="53">
        <f t="shared" si="1"/>
        <v>42.32</v>
      </c>
      <c r="I31" s="54">
        <f t="shared" si="2"/>
        <v>46</v>
      </c>
      <c r="J31" s="53">
        <f t="shared" si="3"/>
        <v>55.199999999999996</v>
      </c>
      <c r="K31"/>
      <c r="L31"/>
      <c r="M31"/>
      <c r="N31"/>
    </row>
    <row r="32" spans="1:14" s="7" customFormat="1" ht="16.899999999999999" hidden="1">
      <c r="A32" s="34"/>
      <c r="B32" s="35"/>
      <c r="C32" s="31"/>
      <c r="E32" s="52" t="s">
        <v>52</v>
      </c>
      <c r="F32" s="53">
        <v>168</v>
      </c>
      <c r="G32" s="54">
        <f t="shared" si="0"/>
        <v>28.560000000000002</v>
      </c>
      <c r="H32" s="53">
        <f t="shared" si="1"/>
        <v>38.64</v>
      </c>
      <c r="I32" s="54">
        <f t="shared" si="2"/>
        <v>42</v>
      </c>
      <c r="J32" s="53">
        <f t="shared" si="3"/>
        <v>50.4</v>
      </c>
      <c r="K32"/>
      <c r="L32"/>
      <c r="M32"/>
      <c r="N32"/>
    </row>
    <row r="33" spans="1:14" s="7" customFormat="1" ht="16.899999999999999" hidden="1">
      <c r="A33" s="34"/>
      <c r="B33" s="35"/>
      <c r="C33" s="31"/>
      <c r="E33" t="s">
        <v>53</v>
      </c>
      <c r="F33" s="53">
        <v>184</v>
      </c>
      <c r="G33" s="54">
        <f t="shared" si="0"/>
        <v>31.28</v>
      </c>
      <c r="H33" s="53">
        <f t="shared" si="1"/>
        <v>42.32</v>
      </c>
      <c r="I33" s="54">
        <f t="shared" si="2"/>
        <v>46</v>
      </c>
      <c r="J33" s="53">
        <f t="shared" si="3"/>
        <v>55.199999999999996</v>
      </c>
      <c r="K33"/>
      <c r="L33"/>
      <c r="M33"/>
      <c r="N33"/>
    </row>
    <row r="34" spans="1:14" s="7" customFormat="1" ht="16.899999999999999" hidden="1">
      <c r="A34" s="34"/>
      <c r="B34" s="35"/>
      <c r="C34" s="31"/>
      <c r="E34" t="s">
        <v>54</v>
      </c>
      <c r="F34" s="53">
        <v>164</v>
      </c>
      <c r="G34" s="54">
        <f t="shared" si="0"/>
        <v>27.880000000000003</v>
      </c>
      <c r="H34" s="53">
        <f t="shared" si="1"/>
        <v>37.72</v>
      </c>
      <c r="I34" s="54">
        <f t="shared" si="2"/>
        <v>41</v>
      </c>
      <c r="J34" s="53">
        <f t="shared" si="3"/>
        <v>49.199999999999996</v>
      </c>
      <c r="K34"/>
      <c r="L34"/>
      <c r="M34"/>
      <c r="N34"/>
    </row>
    <row r="35" spans="1:14" s="7" customFormat="1" ht="16.899999999999999" hidden="1">
      <c r="A35" s="34"/>
      <c r="B35" s="35"/>
      <c r="C35" s="31"/>
      <c r="E35" s="52" t="s">
        <v>55</v>
      </c>
      <c r="F35" s="53">
        <v>120</v>
      </c>
      <c r="G35" s="54">
        <f t="shared" si="0"/>
        <v>20.400000000000002</v>
      </c>
      <c r="H35" s="53">
        <f t="shared" si="1"/>
        <v>27.6</v>
      </c>
      <c r="I35" s="54">
        <f t="shared" si="2"/>
        <v>30</v>
      </c>
      <c r="J35" s="53">
        <f t="shared" si="3"/>
        <v>36</v>
      </c>
      <c r="K35"/>
      <c r="L35"/>
      <c r="M35"/>
      <c r="N35"/>
    </row>
    <row r="36" spans="1:14" s="7" customFormat="1" ht="16.899999999999999" hidden="1">
      <c r="A36" s="34"/>
      <c r="B36" s="35"/>
      <c r="C36" s="31"/>
      <c r="E36" t="s">
        <v>56</v>
      </c>
      <c r="F36" s="53">
        <f>21*8</f>
        <v>168</v>
      </c>
      <c r="G36" s="54">
        <f t="shared" si="0"/>
        <v>28.560000000000002</v>
      </c>
      <c r="H36" s="53">
        <f t="shared" si="1"/>
        <v>38.64</v>
      </c>
      <c r="I36" s="54">
        <f t="shared" si="2"/>
        <v>42</v>
      </c>
      <c r="J36" s="53">
        <f t="shared" si="3"/>
        <v>50.4</v>
      </c>
      <c r="K36"/>
      <c r="L36"/>
      <c r="M36"/>
      <c r="N36"/>
    </row>
    <row r="37" spans="1:14" s="7" customFormat="1" ht="16.899999999999999" hidden="1">
      <c r="A37" s="34"/>
      <c r="B37" s="35"/>
      <c r="C37" s="31"/>
      <c r="E37" t="s">
        <v>57</v>
      </c>
      <c r="F37" s="53">
        <f>20*8</f>
        <v>160</v>
      </c>
      <c r="G37" s="54">
        <f t="shared" si="0"/>
        <v>27.200000000000003</v>
      </c>
      <c r="H37" s="53">
        <f t="shared" si="1"/>
        <v>36.800000000000004</v>
      </c>
      <c r="I37" s="54">
        <f t="shared" si="2"/>
        <v>40</v>
      </c>
      <c r="J37" s="53">
        <f t="shared" si="3"/>
        <v>48</v>
      </c>
      <c r="K37"/>
      <c r="L37"/>
      <c r="M37"/>
      <c r="N37"/>
    </row>
    <row r="38" spans="1:14" s="7" customFormat="1" ht="16.899999999999999" hidden="1">
      <c r="A38" s="34"/>
      <c r="B38" s="35"/>
      <c r="C38" s="31"/>
      <c r="E38" s="52" t="s">
        <v>58</v>
      </c>
      <c r="F38" s="53">
        <v>80</v>
      </c>
      <c r="G38" s="54">
        <f t="shared" si="0"/>
        <v>13.600000000000001</v>
      </c>
      <c r="H38" s="53">
        <f t="shared" si="1"/>
        <v>18.400000000000002</v>
      </c>
      <c r="I38" s="54">
        <f t="shared" si="2"/>
        <v>20</v>
      </c>
      <c r="J38" s="53">
        <f t="shared" si="3"/>
        <v>24</v>
      </c>
      <c r="K38"/>
      <c r="L38"/>
      <c r="M38"/>
      <c r="N38"/>
    </row>
    <row r="39" spans="1:14" s="7" customFormat="1" ht="16.899999999999999">
      <c r="A39" s="34"/>
      <c r="B39" s="35"/>
      <c r="C39" s="31"/>
      <c r="E39"/>
      <c r="F39" s="55"/>
      <c r="G39" s="55"/>
      <c r="H39" s="55"/>
      <c r="I39" s="55"/>
      <c r="J39" s="55"/>
      <c r="K39"/>
      <c r="L39"/>
      <c r="M39"/>
      <c r="N39"/>
    </row>
    <row r="40" spans="1:14" s="7" customFormat="1" ht="16.899999999999999">
      <c r="A40" s="34"/>
      <c r="B40" s="35"/>
      <c r="C40" s="31"/>
      <c r="E40" s="56" t="s">
        <v>65</v>
      </c>
      <c r="F40" s="57">
        <f>1976</f>
        <v>1976</v>
      </c>
      <c r="G40" s="57">
        <f>F40*0.17</f>
        <v>335.92</v>
      </c>
      <c r="H40" s="57">
        <f>F40*0.23</f>
        <v>454.48</v>
      </c>
      <c r="I40" s="57">
        <f>F40*0.25</f>
        <v>494</v>
      </c>
      <c r="J40" s="57">
        <f>F40*0.3</f>
        <v>592.79999999999995</v>
      </c>
      <c r="K40"/>
      <c r="L40"/>
      <c r="M40"/>
      <c r="N40"/>
    </row>
    <row r="41" spans="1:14" s="7" customFormat="1" ht="18">
      <c r="A41" s="36" t="s">
        <v>6</v>
      </c>
      <c r="B41" s="26" t="s">
        <v>3</v>
      </c>
      <c r="C41" s="37" t="s">
        <v>5</v>
      </c>
      <c r="E41" s="66"/>
      <c r="F41" s="69"/>
      <c r="G41" s="69"/>
      <c r="H41" s="69"/>
      <c r="I41" s="69"/>
      <c r="J41" s="69"/>
      <c r="K41"/>
      <c r="L41"/>
      <c r="M41"/>
      <c r="N41"/>
    </row>
    <row r="42" spans="1:14" s="7" customFormat="1" ht="16.899999999999999">
      <c r="A42" s="34" t="s">
        <v>8</v>
      </c>
      <c r="B42" s="35">
        <v>16</v>
      </c>
      <c r="C42" s="31" t="s">
        <v>76</v>
      </c>
      <c r="E42"/>
      <c r="F42" s="55"/>
      <c r="G42" s="55"/>
      <c r="H42" s="55"/>
      <c r="I42" s="55"/>
      <c r="J42" s="55"/>
      <c r="K42"/>
      <c r="L42"/>
      <c r="M42"/>
      <c r="N42"/>
    </row>
    <row r="43" spans="1:14" s="7" customFormat="1" ht="16.899999999999999">
      <c r="A43" s="34" t="s">
        <v>12</v>
      </c>
      <c r="B43" s="35">
        <v>26</v>
      </c>
      <c r="C43" s="31" t="s">
        <v>76</v>
      </c>
      <c r="E43" t="s">
        <v>59</v>
      </c>
      <c r="F43" s="55"/>
      <c r="G43" s="55"/>
      <c r="H43" s="55"/>
      <c r="I43" s="55"/>
      <c r="J43" s="55"/>
      <c r="K43"/>
      <c r="L43"/>
      <c r="M43"/>
      <c r="N43"/>
    </row>
    <row r="44" spans="1:14" s="7" customFormat="1" ht="16.899999999999999">
      <c r="A44" s="34" t="s">
        <v>13</v>
      </c>
      <c r="B44" s="35">
        <v>26</v>
      </c>
      <c r="C44" s="31" t="s">
        <v>76</v>
      </c>
      <c r="E44" s="58" t="s">
        <v>66</v>
      </c>
      <c r="F44" s="59">
        <f>28*8</f>
        <v>224</v>
      </c>
      <c r="G44" s="59">
        <f>F44*0.17</f>
        <v>38.080000000000005</v>
      </c>
      <c r="H44" s="59">
        <f>F44*0.23</f>
        <v>51.52</v>
      </c>
      <c r="I44" s="59">
        <f>F44*0.25</f>
        <v>56</v>
      </c>
      <c r="J44" s="59">
        <f>F44*0.3</f>
        <v>67.2</v>
      </c>
      <c r="K44"/>
      <c r="L44"/>
      <c r="M44"/>
      <c r="N44"/>
    </row>
    <row r="45" spans="1:14" s="7" customFormat="1" ht="16.899999999999999">
      <c r="A45" s="34" t="s">
        <v>14</v>
      </c>
      <c r="B45" s="35">
        <v>22</v>
      </c>
      <c r="C45" s="31" t="s">
        <v>76</v>
      </c>
      <c r="E45" s="60" t="s">
        <v>67</v>
      </c>
      <c r="F45" s="61">
        <f>8*31</f>
        <v>248</v>
      </c>
      <c r="G45" s="61">
        <f t="shared" ref="G45:G46" si="4">F45*0.17</f>
        <v>42.160000000000004</v>
      </c>
      <c r="H45" s="61">
        <f t="shared" ref="H45:H46" si="5">F45*0.23</f>
        <v>57.04</v>
      </c>
      <c r="I45" s="61">
        <f t="shared" ref="I45:I46" si="6">F45*0.25</f>
        <v>62</v>
      </c>
      <c r="J45" s="61">
        <f t="shared" ref="J45:J46" si="7">F45*0.3</f>
        <v>74.399999999999991</v>
      </c>
      <c r="K45"/>
      <c r="L45"/>
      <c r="M45"/>
      <c r="N45"/>
    </row>
    <row r="46" spans="1:14" s="7" customFormat="1" ht="16.899999999999999">
      <c r="A46" s="34" t="s">
        <v>15</v>
      </c>
      <c r="B46" s="35">
        <v>16</v>
      </c>
      <c r="C46" s="31" t="s">
        <v>76</v>
      </c>
      <c r="E46" s="62" t="s">
        <v>68</v>
      </c>
      <c r="F46" s="63">
        <f>35*8</f>
        <v>280</v>
      </c>
      <c r="G46" s="63">
        <f t="shared" si="4"/>
        <v>47.6</v>
      </c>
      <c r="H46" s="63">
        <f t="shared" si="5"/>
        <v>64.400000000000006</v>
      </c>
      <c r="I46" s="63">
        <f t="shared" si="6"/>
        <v>70</v>
      </c>
      <c r="J46" s="63">
        <f t="shared" si="7"/>
        <v>84</v>
      </c>
      <c r="K46"/>
      <c r="L46"/>
      <c r="M46"/>
      <c r="N46"/>
    </row>
    <row r="47" spans="1:14" s="7" customFormat="1" ht="16.899999999999999">
      <c r="A47" s="34" t="s">
        <v>18</v>
      </c>
      <c r="B47" s="35">
        <v>6</v>
      </c>
      <c r="C47" s="31" t="s">
        <v>77</v>
      </c>
      <c r="E47"/>
      <c r="F47" s="55"/>
      <c r="G47" s="55"/>
      <c r="H47" s="55"/>
      <c r="I47" s="55"/>
      <c r="J47" s="55"/>
      <c r="K47"/>
      <c r="L47"/>
      <c r="M47"/>
      <c r="N47"/>
    </row>
    <row r="48" spans="1:14" s="7" customFormat="1" ht="16.899999999999999">
      <c r="A48" s="34" t="s">
        <v>16</v>
      </c>
      <c r="B48" s="35">
        <v>3</v>
      </c>
      <c r="C48" s="31" t="s">
        <v>78</v>
      </c>
      <c r="E48" s="64" t="s">
        <v>60</v>
      </c>
      <c r="F48" s="65" t="s">
        <v>61</v>
      </c>
      <c r="G48" s="65"/>
      <c r="H48" s="65"/>
      <c r="I48" s="65"/>
      <c r="J48" s="65"/>
      <c r="K48" s="64"/>
      <c r="L48" s="64"/>
      <c r="M48" s="64"/>
      <c r="N48"/>
    </row>
    <row r="49" spans="1:14" s="7" customFormat="1" ht="16.899999999999999">
      <c r="A49" s="34" t="s">
        <v>17</v>
      </c>
      <c r="B49" s="35">
        <v>4</v>
      </c>
      <c r="C49" s="31" t="s">
        <v>79</v>
      </c>
      <c r="E49"/>
      <c r="F49" t="s">
        <v>69</v>
      </c>
      <c r="G49"/>
      <c r="H49"/>
      <c r="I49"/>
      <c r="J49"/>
      <c r="K49" s="66"/>
      <c r="L49" s="66"/>
      <c r="M49" s="66"/>
      <c r="N49" s="66"/>
    </row>
    <row r="50" spans="1:14" s="7" customFormat="1" ht="16.899999999999999">
      <c r="A50" s="34" t="s">
        <v>41</v>
      </c>
      <c r="B50" s="35">
        <v>7</v>
      </c>
      <c r="C50" s="31" t="s">
        <v>76</v>
      </c>
      <c r="K50"/>
      <c r="L50"/>
      <c r="M50"/>
      <c r="N50"/>
    </row>
    <row r="51" spans="1:14" s="7" customFormat="1" ht="16.899999999999999">
      <c r="A51" s="34"/>
      <c r="B51" s="35"/>
      <c r="C51" s="31"/>
    </row>
    <row r="52" spans="1:14" s="7" customFormat="1" ht="16.899999999999999">
      <c r="A52" s="34"/>
      <c r="B52" s="35"/>
      <c r="C52" s="31"/>
      <c r="F52" s="70"/>
    </row>
    <row r="53" spans="1:14" s="7" customFormat="1" ht="16.899999999999999">
      <c r="A53" s="34"/>
      <c r="B53" s="35"/>
      <c r="C53" s="31"/>
    </row>
    <row r="54" spans="1:14" s="7" customFormat="1" ht="16.899999999999999">
      <c r="A54" s="34"/>
      <c r="B54" s="35"/>
      <c r="C54" s="31"/>
    </row>
    <row r="55" spans="1:14" s="7" customFormat="1" ht="18">
      <c r="A55" s="36" t="s">
        <v>7</v>
      </c>
      <c r="B55" s="26" t="s">
        <v>3</v>
      </c>
      <c r="C55" s="37" t="s">
        <v>5</v>
      </c>
    </row>
    <row r="56" spans="1:14" s="7" customFormat="1" ht="16.899999999999999">
      <c r="A56" s="34" t="s">
        <v>22</v>
      </c>
      <c r="B56" s="35">
        <v>4</v>
      </c>
      <c r="C56" s="31" t="s">
        <v>80</v>
      </c>
    </row>
    <row r="57" spans="1:14" s="7" customFormat="1" ht="16.899999999999999">
      <c r="A57" s="34" t="s">
        <v>19</v>
      </c>
      <c r="B57" s="35">
        <v>8</v>
      </c>
      <c r="C57" s="31" t="s">
        <v>80</v>
      </c>
    </row>
    <row r="58" spans="1:14" s="7" customFormat="1" ht="16.899999999999999">
      <c r="A58" s="34" t="s">
        <v>20</v>
      </c>
      <c r="B58" s="35">
        <v>14</v>
      </c>
      <c r="C58" s="31" t="s">
        <v>81</v>
      </c>
    </row>
    <row r="59" spans="1:14" s="7" customFormat="1" ht="16.899999999999999">
      <c r="A59" s="34" t="s">
        <v>21</v>
      </c>
      <c r="B59" s="35">
        <v>8</v>
      </c>
      <c r="C59" s="31" t="s">
        <v>82</v>
      </c>
    </row>
    <row r="60" spans="1:14" s="7" customFormat="1" ht="16.899999999999999">
      <c r="A60" s="34" t="s">
        <v>24</v>
      </c>
      <c r="B60" s="35">
        <v>4</v>
      </c>
      <c r="C60" s="31" t="s">
        <v>81</v>
      </c>
    </row>
    <row r="61" spans="1:14" s="7" customFormat="1" ht="16.899999999999999">
      <c r="A61" s="34" t="s">
        <v>25</v>
      </c>
      <c r="B61" s="35">
        <v>2</v>
      </c>
      <c r="C61" s="31" t="s">
        <v>83</v>
      </c>
    </row>
    <row r="62" spans="1:14" s="7" customFormat="1" ht="16.899999999999999">
      <c r="A62" s="34" t="s">
        <v>41</v>
      </c>
      <c r="B62" s="35">
        <v>3</v>
      </c>
      <c r="C62" s="31" t="s">
        <v>84</v>
      </c>
    </row>
    <row r="63" spans="1:14" s="7" customFormat="1" ht="16.899999999999999">
      <c r="A63" s="34"/>
      <c r="B63" s="35"/>
      <c r="C63" s="31"/>
    </row>
    <row r="64" spans="1:14" s="7" customFormat="1" ht="16.899999999999999">
      <c r="A64" s="34"/>
      <c r="B64" s="35"/>
      <c r="C64" s="31"/>
    </row>
    <row r="65" spans="1:10" s="7" customFormat="1" ht="16.899999999999999">
      <c r="A65" s="34"/>
      <c r="B65" s="35"/>
      <c r="C65" s="31"/>
      <c r="F65" s="13"/>
      <c r="G65" s="13"/>
    </row>
    <row r="66" spans="1:10" s="7" customFormat="1" ht="16.899999999999999">
      <c r="A66" s="34"/>
      <c r="B66" s="35"/>
      <c r="C66" s="31"/>
    </row>
    <row r="67" spans="1:10" s="7" customFormat="1" ht="16.899999999999999">
      <c r="A67" s="30"/>
      <c r="B67" s="26"/>
      <c r="C67" s="37"/>
    </row>
    <row r="68" spans="1:10" s="7" customFormat="1" ht="16.899999999999999">
      <c r="A68" s="46" t="s">
        <v>40</v>
      </c>
      <c r="B68" s="26">
        <f>SUM(B11:B40)</f>
        <v>127</v>
      </c>
      <c r="C68" s="37"/>
    </row>
    <row r="69" spans="1:10" s="7" customFormat="1" ht="16.899999999999999">
      <c r="A69" s="46" t="s">
        <v>39</v>
      </c>
      <c r="B69" s="26">
        <f>SUM(B42:B54)</f>
        <v>126</v>
      </c>
      <c r="C69" s="37"/>
    </row>
    <row r="70" spans="1:10" s="7" customFormat="1" ht="16.899999999999999">
      <c r="A70" s="46" t="s">
        <v>38</v>
      </c>
      <c r="B70" s="26">
        <f>SUM(B56:B66)</f>
        <v>43</v>
      </c>
      <c r="C70" s="37"/>
    </row>
    <row r="71" spans="1:10" s="7" customFormat="1" ht="23.25">
      <c r="A71" s="32" t="s">
        <v>37</v>
      </c>
      <c r="B71" s="47">
        <f>SUM(B11:B67)</f>
        <v>296</v>
      </c>
      <c r="C71" s="33"/>
      <c r="E71" s="6"/>
      <c r="F71" s="6"/>
      <c r="G71" s="6"/>
      <c r="H71" s="6"/>
      <c r="I71" s="6"/>
      <c r="J71" s="6"/>
    </row>
    <row r="72" spans="1:10" s="6" customFormat="1" ht="14.25">
      <c r="A72" s="8"/>
      <c r="B72" s="9"/>
      <c r="C72" s="8"/>
    </row>
    <row r="73" spans="1:10" s="6" customFormat="1" ht="14.25">
      <c r="A73" s="8"/>
      <c r="B73" s="9"/>
      <c r="C73" s="8"/>
    </row>
    <row r="74" spans="1:10" s="6" customFormat="1" ht="14.25">
      <c r="A74" s="8"/>
      <c r="B74" s="9"/>
      <c r="C74" s="8"/>
    </row>
    <row r="75" spans="1:10" s="6" customFormat="1" ht="14.25">
      <c r="A75" s="8"/>
      <c r="B75" s="9"/>
      <c r="C75" s="8"/>
    </row>
    <row r="76" spans="1:10" s="6" customFormat="1" ht="14.25">
      <c r="A76" s="8"/>
      <c r="B76" s="9"/>
      <c r="C76" s="8"/>
    </row>
    <row r="77" spans="1:10" s="6" customFormat="1" ht="14.25">
      <c r="A77" s="8"/>
      <c r="B77" s="9"/>
      <c r="C77" s="8"/>
    </row>
    <row r="78" spans="1:10" s="6" customFormat="1" ht="14.25">
      <c r="A78" s="8"/>
      <c r="B78" s="9"/>
      <c r="C78" s="8"/>
    </row>
    <row r="79" spans="1:10" s="6" customFormat="1" ht="14.25">
      <c r="A79" s="8"/>
      <c r="B79" s="9"/>
      <c r="C79" s="8"/>
    </row>
    <row r="80" spans="1:10" s="6" customFormat="1" ht="14.25">
      <c r="A80" s="8"/>
      <c r="B80" s="9"/>
      <c r="C80" s="8"/>
    </row>
    <row r="81" spans="1:10" s="6" customFormat="1" ht="14.25">
      <c r="A81" s="8"/>
      <c r="B81" s="9"/>
      <c r="C81" s="8"/>
    </row>
    <row r="82" spans="1:10" s="6" customFormat="1" ht="14.25">
      <c r="A82" s="8" t="s">
        <v>0</v>
      </c>
      <c r="B82" s="9"/>
      <c r="C82" s="8"/>
    </row>
    <row r="83" spans="1:10" s="6" customFormat="1" ht="14.25">
      <c r="A83" s="10"/>
      <c r="B83" s="11"/>
      <c r="C83" s="10"/>
    </row>
    <row r="84" spans="1:10" s="6" customFormat="1" ht="14.25">
      <c r="A84" s="10"/>
      <c r="B84" s="11"/>
      <c r="C84" s="10"/>
    </row>
    <row r="85" spans="1:10" s="6" customFormat="1" ht="14.25">
      <c r="A85" s="10"/>
      <c r="B85" s="11"/>
      <c r="C85" s="10"/>
    </row>
    <row r="86" spans="1:10" s="6" customFormat="1" ht="14.25">
      <c r="A86" s="10"/>
      <c r="B86" s="11"/>
      <c r="C86" s="10"/>
    </row>
    <row r="87" spans="1:10" s="6" customFormat="1" ht="14.25">
      <c r="A87" s="10"/>
      <c r="B87" s="11"/>
      <c r="C87" s="10"/>
      <c r="E87" s="1"/>
      <c r="F87" s="1"/>
      <c r="G87" s="1"/>
      <c r="H87" s="1"/>
      <c r="I87" s="1"/>
      <c r="J87" s="1"/>
    </row>
    <row r="88" spans="1:10">
      <c r="A88" s="10"/>
      <c r="B88" s="11"/>
      <c r="C88" s="10"/>
    </row>
    <row r="89" spans="1:10">
      <c r="A89" s="10"/>
      <c r="B89" s="11"/>
      <c r="C89" s="10"/>
    </row>
    <row r="90" spans="1:10">
      <c r="A90" s="10"/>
      <c r="B90" s="11"/>
      <c r="C90" s="10"/>
    </row>
    <row r="91" spans="1:10">
      <c r="A91" s="10"/>
      <c r="B91" s="11"/>
      <c r="C91" s="10"/>
    </row>
    <row r="92" spans="1:10">
      <c r="A92" s="10"/>
      <c r="B92" s="11"/>
      <c r="C92" s="10"/>
    </row>
    <row r="93" spans="1:10">
      <c r="A93" s="10"/>
      <c r="B93" s="11"/>
      <c r="C93" s="10"/>
    </row>
    <row r="94" spans="1:10">
      <c r="A94" s="10"/>
      <c r="B94" s="11"/>
      <c r="C94" s="10"/>
    </row>
    <row r="95" spans="1:10">
      <c r="A95" s="10"/>
      <c r="B95" s="11"/>
      <c r="C95" s="10"/>
    </row>
    <row r="96" spans="1:10">
      <c r="A96" s="10"/>
      <c r="B96" s="11"/>
      <c r="C96" s="10"/>
    </row>
    <row r="97" spans="1:3">
      <c r="A97" s="10"/>
      <c r="B97" s="11"/>
      <c r="C97" s="10"/>
    </row>
    <row r="98" spans="1:3">
      <c r="A98" s="10"/>
      <c r="B98" s="11"/>
      <c r="C98" s="10"/>
    </row>
    <row r="99" spans="1:3">
      <c r="A99" s="10"/>
      <c r="B99" s="11"/>
      <c r="C99" s="10"/>
    </row>
    <row r="100" spans="1:3">
      <c r="A100" s="10"/>
      <c r="B100" s="11"/>
      <c r="C100" s="10"/>
    </row>
    <row r="101" spans="1:3">
      <c r="A101" s="10"/>
      <c r="B101" s="11"/>
      <c r="C101" s="10"/>
    </row>
    <row r="102" spans="1:3">
      <c r="A102" s="10"/>
      <c r="B102" s="11"/>
      <c r="C102" s="10"/>
    </row>
    <row r="103" spans="1:3">
      <c r="A103" s="10"/>
      <c r="B103" s="11"/>
      <c r="C103" s="10"/>
    </row>
    <row r="104" spans="1:3">
      <c r="A104" s="10"/>
      <c r="B104" s="11"/>
      <c r="C104" s="10"/>
    </row>
    <row r="105" spans="1:3">
      <c r="A105" s="10"/>
      <c r="B105" s="11"/>
      <c r="C105" s="10"/>
    </row>
    <row r="106" spans="1:3">
      <c r="A106" s="10"/>
      <c r="B106" s="11"/>
      <c r="C106" s="10"/>
    </row>
    <row r="107" spans="1:3">
      <c r="A107" s="10"/>
      <c r="B107" s="11"/>
      <c r="C107" s="10"/>
    </row>
    <row r="108" spans="1:3">
      <c r="A108" s="10"/>
      <c r="B108" s="11"/>
      <c r="C108" s="10"/>
    </row>
    <row r="109" spans="1:3">
      <c r="A109" s="10"/>
      <c r="B109" s="11"/>
      <c r="C109" s="10"/>
    </row>
    <row r="110" spans="1:3">
      <c r="A110" s="10"/>
      <c r="B110" s="11"/>
      <c r="C110" s="10"/>
    </row>
    <row r="111" spans="1:3">
      <c r="A111" s="10"/>
      <c r="B111" s="11"/>
      <c r="C111" s="10"/>
    </row>
    <row r="112" spans="1:3">
      <c r="A112" s="10"/>
      <c r="B112" s="11"/>
      <c r="C112" s="10"/>
    </row>
    <row r="113" spans="1:3">
      <c r="A113" s="10"/>
      <c r="B113" s="11"/>
      <c r="C113" s="10"/>
    </row>
    <row r="114" spans="1:3">
      <c r="A114" s="10"/>
      <c r="B114" s="11"/>
      <c r="C114" s="10"/>
    </row>
    <row r="115" spans="1:3">
      <c r="A115" s="10"/>
      <c r="B115" s="11"/>
      <c r="C115" s="10"/>
    </row>
    <row r="116" spans="1:3">
      <c r="A116" s="10"/>
      <c r="B116" s="11"/>
      <c r="C116" s="10"/>
    </row>
    <row r="117" spans="1:3">
      <c r="A117" s="10"/>
      <c r="B117" s="11"/>
      <c r="C117" s="10"/>
    </row>
    <row r="118" spans="1:3">
      <c r="A118" s="10"/>
      <c r="B118" s="11"/>
      <c r="C118" s="10"/>
    </row>
    <row r="119" spans="1:3">
      <c r="A119" s="10"/>
      <c r="B119" s="11"/>
      <c r="C119" s="10"/>
    </row>
    <row r="120" spans="1:3">
      <c r="A120" s="10"/>
      <c r="B120" s="11"/>
      <c r="C120" s="10"/>
    </row>
    <row r="121" spans="1:3">
      <c r="A121" s="10"/>
      <c r="B121" s="11"/>
      <c r="C121" s="10"/>
    </row>
    <row r="122" spans="1:3">
      <c r="A122" s="10"/>
      <c r="B122" s="11"/>
      <c r="C122" s="10"/>
    </row>
    <row r="123" spans="1:3">
      <c r="A123" s="10"/>
      <c r="B123" s="11"/>
      <c r="C123" s="10"/>
    </row>
    <row r="124" spans="1:3">
      <c r="A124" s="10"/>
      <c r="B124" s="11"/>
      <c r="C124" s="10"/>
    </row>
    <row r="125" spans="1:3">
      <c r="A125" s="10"/>
      <c r="B125" s="11"/>
      <c r="C125" s="10"/>
    </row>
    <row r="126" spans="1:3">
      <c r="A126" s="10"/>
      <c r="B126" s="11"/>
      <c r="C126" s="10"/>
    </row>
    <row r="127" spans="1:3">
      <c r="A127" s="10"/>
      <c r="B127" s="11"/>
      <c r="C127" s="10"/>
    </row>
    <row r="128" spans="1:3">
      <c r="A128" s="10"/>
      <c r="B128" s="11"/>
      <c r="C128" s="10"/>
    </row>
    <row r="129" spans="1:3">
      <c r="A129" s="10"/>
      <c r="B129" s="11"/>
      <c r="C129" s="10"/>
    </row>
    <row r="130" spans="1:3">
      <c r="A130" s="10"/>
      <c r="B130" s="11"/>
      <c r="C130" s="10"/>
    </row>
    <row r="131" spans="1:3">
      <c r="A131" s="10"/>
      <c r="B131" s="11"/>
      <c r="C131" s="10"/>
    </row>
    <row r="132" spans="1:3">
      <c r="A132" s="10"/>
      <c r="B132" s="11"/>
      <c r="C132" s="10"/>
    </row>
    <row r="133" spans="1:3">
      <c r="A133" s="10"/>
      <c r="B133" s="11"/>
      <c r="C133" s="10"/>
    </row>
    <row r="134" spans="1:3">
      <c r="A134" s="10"/>
      <c r="B134" s="11"/>
      <c r="C134" s="10"/>
    </row>
    <row r="135" spans="1:3">
      <c r="A135" s="10"/>
      <c r="B135" s="11"/>
      <c r="C135" s="10"/>
    </row>
    <row r="136" spans="1:3">
      <c r="A136" s="10"/>
      <c r="B136" s="11"/>
      <c r="C136" s="10"/>
    </row>
    <row r="137" spans="1:3">
      <c r="A137" s="10"/>
      <c r="B137" s="11"/>
      <c r="C137" s="10"/>
    </row>
    <row r="138" spans="1:3">
      <c r="A138" s="10"/>
      <c r="B138" s="11"/>
      <c r="C138" s="10"/>
    </row>
    <row r="139" spans="1:3">
      <c r="A139" s="10"/>
      <c r="B139" s="11"/>
      <c r="C139" s="10"/>
    </row>
    <row r="140" spans="1:3">
      <c r="A140" s="10"/>
      <c r="B140" s="11"/>
      <c r="C140" s="10"/>
    </row>
    <row r="141" spans="1:3">
      <c r="A141" s="10"/>
      <c r="B141" s="11"/>
      <c r="C141" s="10"/>
    </row>
    <row r="142" spans="1:3">
      <c r="A142" s="10"/>
      <c r="B142" s="11"/>
      <c r="C142" s="10"/>
    </row>
    <row r="143" spans="1:3">
      <c r="A143" s="10"/>
      <c r="B143" s="11"/>
      <c r="C143" s="10"/>
    </row>
    <row r="144" spans="1:3">
      <c r="A144" s="10"/>
      <c r="B144" s="11"/>
      <c r="C144" s="10"/>
    </row>
    <row r="145" spans="1:3">
      <c r="A145" s="10"/>
      <c r="B145" s="11"/>
      <c r="C145" s="10"/>
    </row>
    <row r="146" spans="1:3">
      <c r="A146" s="10"/>
      <c r="B146" s="11"/>
      <c r="C146" s="10"/>
    </row>
    <row r="147" spans="1:3">
      <c r="A147" s="10"/>
      <c r="B147" s="11"/>
      <c r="C147" s="10"/>
    </row>
    <row r="148" spans="1:3">
      <c r="A148" s="10"/>
      <c r="B148" s="11"/>
      <c r="C148" s="10"/>
    </row>
    <row r="149" spans="1:3">
      <c r="A149" s="10"/>
      <c r="B149" s="11"/>
      <c r="C149" s="10"/>
    </row>
    <row r="150" spans="1:3">
      <c r="A150" s="10"/>
      <c r="B150" s="11"/>
      <c r="C150" s="10"/>
    </row>
    <row r="151" spans="1:3">
      <c r="A151" s="10"/>
      <c r="B151" s="11"/>
      <c r="C151" s="10"/>
    </row>
    <row r="152" spans="1:3">
      <c r="A152" s="10"/>
      <c r="B152" s="11"/>
      <c r="C152" s="10"/>
    </row>
    <row r="153" spans="1:3">
      <c r="A153" s="10"/>
      <c r="B153" s="11"/>
      <c r="C153" s="10"/>
    </row>
    <row r="154" spans="1:3">
      <c r="A154" s="10"/>
      <c r="B154" s="11"/>
      <c r="C154" s="10"/>
    </row>
    <row r="155" spans="1:3">
      <c r="A155" s="10"/>
      <c r="B155" s="11"/>
      <c r="C155" s="10"/>
    </row>
    <row r="156" spans="1:3">
      <c r="A156" s="10"/>
      <c r="B156" s="11"/>
      <c r="C156" s="10"/>
    </row>
    <row r="157" spans="1:3">
      <c r="A157" s="10"/>
      <c r="B157" s="11"/>
      <c r="C157" s="10"/>
    </row>
    <row r="158" spans="1:3">
      <c r="A158" s="10"/>
      <c r="B158" s="11"/>
      <c r="C158" s="10"/>
    </row>
    <row r="159" spans="1:3">
      <c r="A159" s="10"/>
      <c r="B159" s="11"/>
      <c r="C159" s="10"/>
    </row>
    <row r="160" spans="1:3">
      <c r="A160" s="10"/>
      <c r="B160" s="11"/>
      <c r="C160" s="10"/>
    </row>
    <row r="161" spans="1:3">
      <c r="A161" s="10"/>
      <c r="B161" s="11"/>
      <c r="C161" s="10"/>
    </row>
    <row r="162" spans="1:3">
      <c r="A162" s="10"/>
      <c r="B162" s="11"/>
      <c r="C162" s="10"/>
    </row>
    <row r="163" spans="1:3">
      <c r="A163" s="10"/>
      <c r="B163" s="11"/>
      <c r="C163" s="10"/>
    </row>
    <row r="164" spans="1:3">
      <c r="A164" s="10"/>
      <c r="B164" s="11"/>
      <c r="C164" s="10"/>
    </row>
    <row r="165" spans="1:3">
      <c r="A165" s="10"/>
      <c r="B165" s="11"/>
      <c r="C165" s="10"/>
    </row>
    <row r="166" spans="1:3">
      <c r="A166" s="10"/>
      <c r="B166" s="11"/>
      <c r="C166" s="10"/>
    </row>
    <row r="167" spans="1:3">
      <c r="A167" s="10"/>
      <c r="B167" s="11"/>
      <c r="C167" s="10"/>
    </row>
    <row r="168" spans="1:3">
      <c r="A168" s="10"/>
      <c r="B168" s="11"/>
      <c r="C168" s="10"/>
    </row>
    <row r="169" spans="1:3">
      <c r="A169" s="10"/>
      <c r="B169" s="11"/>
      <c r="C169" s="10"/>
    </row>
    <row r="170" spans="1:3">
      <c r="A170" s="10"/>
      <c r="B170" s="11"/>
      <c r="C170" s="10"/>
    </row>
    <row r="171" spans="1:3">
      <c r="A171" s="10"/>
      <c r="B171" s="11"/>
      <c r="C171" s="10"/>
    </row>
    <row r="172" spans="1:3">
      <c r="A172" s="10"/>
      <c r="B172" s="11"/>
      <c r="C172" s="10"/>
    </row>
    <row r="173" spans="1:3">
      <c r="A173" s="10"/>
      <c r="B173" s="11"/>
      <c r="C173" s="10"/>
    </row>
    <row r="174" spans="1:3">
      <c r="A174" s="10"/>
      <c r="B174" s="11"/>
      <c r="C174" s="10"/>
    </row>
    <row r="175" spans="1:3">
      <c r="A175" s="10"/>
      <c r="B175" s="11"/>
      <c r="C175" s="10"/>
    </row>
    <row r="176" spans="1:3">
      <c r="A176" s="10"/>
      <c r="B176" s="11"/>
      <c r="C176" s="10"/>
    </row>
    <row r="177" spans="1:3">
      <c r="A177" s="10"/>
      <c r="B177" s="11"/>
      <c r="C177" s="10"/>
    </row>
    <row r="178" spans="1:3">
      <c r="A178" s="10"/>
      <c r="B178" s="11"/>
      <c r="C178" s="10"/>
    </row>
    <row r="179" spans="1:3">
      <c r="A179" s="10"/>
      <c r="B179" s="11"/>
      <c r="C179" s="10"/>
    </row>
    <row r="180" spans="1:3">
      <c r="A180" s="10"/>
      <c r="B180" s="11"/>
      <c r="C180" s="10"/>
    </row>
    <row r="181" spans="1:3">
      <c r="A181" s="10"/>
      <c r="B181" s="11"/>
      <c r="C181" s="10"/>
    </row>
    <row r="182" spans="1:3">
      <c r="A182" s="10"/>
      <c r="B182" s="11"/>
      <c r="C182" s="10"/>
    </row>
    <row r="183" spans="1:3">
      <c r="A183" s="10"/>
      <c r="B183" s="11"/>
      <c r="C183" s="10"/>
    </row>
    <row r="184" spans="1:3">
      <c r="A184" s="10"/>
      <c r="B184" s="11"/>
      <c r="C184" s="10"/>
    </row>
    <row r="185" spans="1:3">
      <c r="A185" s="10"/>
      <c r="B185" s="11"/>
      <c r="C185" s="10"/>
    </row>
    <row r="186" spans="1:3">
      <c r="A186" s="10"/>
      <c r="B186" s="11"/>
      <c r="C186" s="10"/>
    </row>
    <row r="187" spans="1:3">
      <c r="A187" s="10"/>
      <c r="B187" s="11"/>
      <c r="C187" s="10"/>
    </row>
    <row r="188" spans="1:3">
      <c r="A188" s="10"/>
      <c r="B188" s="11"/>
      <c r="C188" s="10"/>
    </row>
    <row r="189" spans="1:3">
      <c r="A189" s="10"/>
      <c r="B189" s="11"/>
      <c r="C189" s="10"/>
    </row>
    <row r="190" spans="1:3">
      <c r="A190" s="10"/>
      <c r="B190" s="11"/>
      <c r="C190" s="10"/>
    </row>
    <row r="191" spans="1:3">
      <c r="A191" s="10"/>
      <c r="B191" s="11"/>
      <c r="C191" s="10"/>
    </row>
    <row r="192" spans="1:3">
      <c r="A192" s="10"/>
      <c r="B192" s="11"/>
      <c r="C192" s="10"/>
    </row>
    <row r="193" spans="1:3">
      <c r="A193" s="10"/>
      <c r="B193" s="11"/>
      <c r="C193" s="10"/>
    </row>
    <row r="194" spans="1:3">
      <c r="A194" s="10"/>
      <c r="B194" s="11"/>
      <c r="C194" s="10"/>
    </row>
    <row r="195" spans="1:3">
      <c r="A195" s="10"/>
      <c r="B195" s="11"/>
      <c r="C195" s="10"/>
    </row>
    <row r="196" spans="1:3">
      <c r="A196" s="10"/>
      <c r="B196" s="11"/>
      <c r="C196" s="10"/>
    </row>
    <row r="197" spans="1:3">
      <c r="A197" s="10"/>
      <c r="B197" s="11"/>
      <c r="C197" s="10"/>
    </row>
    <row r="198" spans="1:3">
      <c r="A198" s="10"/>
      <c r="B198" s="11"/>
      <c r="C198" s="10"/>
    </row>
    <row r="199" spans="1:3">
      <c r="A199" s="10"/>
      <c r="B199" s="11"/>
      <c r="C199" s="10"/>
    </row>
    <row r="200" spans="1:3">
      <c r="A200" s="10"/>
      <c r="B200" s="11"/>
      <c r="C200" s="10"/>
    </row>
    <row r="201" spans="1:3">
      <c r="A201" s="10"/>
      <c r="B201" s="11"/>
      <c r="C201" s="10"/>
    </row>
    <row r="202" spans="1:3">
      <c r="A202" s="10"/>
      <c r="B202" s="11"/>
      <c r="C202" s="10"/>
    </row>
    <row r="203" spans="1:3">
      <c r="A203" s="10"/>
      <c r="B203" s="11"/>
      <c r="C203" s="10"/>
    </row>
    <row r="204" spans="1:3">
      <c r="A204" s="10"/>
      <c r="B204" s="11"/>
      <c r="C204" s="10"/>
    </row>
    <row r="205" spans="1:3">
      <c r="A205" s="10"/>
      <c r="B205" s="11"/>
      <c r="C205" s="10"/>
    </row>
    <row r="206" spans="1:3">
      <c r="A206" s="10"/>
      <c r="B206" s="11"/>
      <c r="C206" s="10"/>
    </row>
    <row r="207" spans="1:3">
      <c r="A207" s="10"/>
      <c r="B207" s="11"/>
      <c r="C207" s="10"/>
    </row>
    <row r="208" spans="1:3">
      <c r="A208" s="10"/>
      <c r="B208" s="11"/>
      <c r="C208" s="10"/>
    </row>
    <row r="209" spans="1:3">
      <c r="A209" s="10"/>
      <c r="B209" s="11"/>
      <c r="C209" s="10"/>
    </row>
    <row r="210" spans="1:3">
      <c r="A210" s="10"/>
      <c r="B210" s="11"/>
      <c r="C210" s="10"/>
    </row>
    <row r="211" spans="1:3">
      <c r="A211" s="10"/>
      <c r="B211" s="11"/>
      <c r="C211" s="10"/>
    </row>
    <row r="212" spans="1:3">
      <c r="A212" s="10"/>
      <c r="B212" s="11"/>
      <c r="C212" s="10"/>
    </row>
    <row r="213" spans="1:3">
      <c r="A213" s="10"/>
      <c r="B213" s="11"/>
      <c r="C213" s="10"/>
    </row>
    <row r="214" spans="1:3">
      <c r="A214" s="10"/>
      <c r="B214" s="11"/>
      <c r="C214" s="10"/>
    </row>
    <row r="215" spans="1:3">
      <c r="A215" s="10"/>
      <c r="B215" s="11"/>
      <c r="C215" s="10"/>
    </row>
    <row r="216" spans="1:3">
      <c r="A216" s="10"/>
      <c r="B216" s="11"/>
      <c r="C216" s="10"/>
    </row>
    <row r="217" spans="1:3">
      <c r="A217" s="10"/>
      <c r="B217" s="11"/>
      <c r="C217" s="10"/>
    </row>
    <row r="218" spans="1:3">
      <c r="A218" s="10"/>
      <c r="B218" s="11"/>
      <c r="C218" s="10"/>
    </row>
    <row r="219" spans="1:3">
      <c r="A219" s="10"/>
      <c r="B219" s="11"/>
      <c r="C219" s="10"/>
    </row>
    <row r="220" spans="1:3">
      <c r="A220" s="10"/>
      <c r="B220" s="11"/>
      <c r="C220" s="10"/>
    </row>
    <row r="221" spans="1:3">
      <c r="A221" s="10"/>
      <c r="B221" s="11"/>
      <c r="C221" s="10"/>
    </row>
    <row r="222" spans="1:3">
      <c r="A222" s="10"/>
      <c r="B222" s="11"/>
      <c r="C222" s="10"/>
    </row>
    <row r="223" spans="1:3">
      <c r="A223" s="10"/>
      <c r="B223" s="11"/>
      <c r="C223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0:Q46"/>
  <sheetViews>
    <sheetView workbookViewId="0">
      <selection activeCell="O24" sqref="O24:Q41"/>
    </sheetView>
  </sheetViews>
  <sheetFormatPr defaultRowHeight="12.75"/>
  <sheetData>
    <row r="10" spans="9:12" ht="16.899999999999999">
      <c r="I10" s="7"/>
      <c r="J10" s="13"/>
      <c r="K10" s="13"/>
      <c r="L10" s="7"/>
    </row>
    <row r="11" spans="9:12" ht="16.899999999999999">
      <c r="I11" s="7"/>
      <c r="J11" s="7"/>
      <c r="K11" s="7"/>
      <c r="L11" s="7"/>
    </row>
    <row r="12" spans="9:12" ht="16.899999999999999">
      <c r="I12" s="7"/>
      <c r="J12" s="39"/>
      <c r="K12" s="7"/>
      <c r="L12" s="7"/>
    </row>
    <row r="13" spans="9:12" ht="16.899999999999999">
      <c r="I13" s="7"/>
      <c r="J13" s="39"/>
      <c r="K13" s="7"/>
      <c r="L13" s="7"/>
    </row>
    <row r="14" spans="9:12" ht="16.899999999999999">
      <c r="I14" s="7"/>
      <c r="J14" s="39"/>
      <c r="K14" s="7"/>
      <c r="L14" s="7"/>
    </row>
    <row r="15" spans="9:12" ht="15.75">
      <c r="I15" s="6"/>
      <c r="J15" s="39"/>
      <c r="K15" s="6"/>
      <c r="L15" s="6"/>
    </row>
    <row r="16" spans="9:12" ht="15.75">
      <c r="I16" s="6"/>
      <c r="J16" s="39"/>
      <c r="K16" s="6"/>
      <c r="L16" s="6"/>
    </row>
    <row r="17" spans="9:17" ht="14.25">
      <c r="I17" s="6"/>
      <c r="J17" s="6"/>
      <c r="K17" s="6"/>
      <c r="L17" s="6"/>
    </row>
    <row r="18" spans="9:17" ht="14.25">
      <c r="I18" s="6"/>
      <c r="J18" s="6"/>
      <c r="K18" s="6"/>
      <c r="L18" s="6"/>
    </row>
    <row r="24" spans="9:17" ht="15.75">
      <c r="O24" s="5"/>
      <c r="P24" s="5"/>
      <c r="Q24" s="5"/>
    </row>
    <row r="25" spans="9:17" ht="16.899999999999999">
      <c r="I25" s="7"/>
      <c r="J25" s="7"/>
      <c r="K25" s="7"/>
      <c r="L25" s="7"/>
      <c r="O25" s="6"/>
      <c r="P25" s="6"/>
      <c r="Q25" s="6"/>
    </row>
    <row r="26" spans="9:17" ht="16.899999999999999">
      <c r="I26" s="7"/>
      <c r="J26" s="7"/>
      <c r="K26" s="7"/>
      <c r="L26" s="7"/>
      <c r="O26" s="7"/>
      <c r="P26" s="7"/>
      <c r="Q26" s="7"/>
    </row>
    <row r="27" spans="9:17" ht="16.899999999999999">
      <c r="I27" s="7"/>
      <c r="J27" s="13"/>
      <c r="K27" s="13"/>
      <c r="L27" s="7"/>
      <c r="O27" s="7"/>
      <c r="P27" s="38"/>
      <c r="Q27" s="7"/>
    </row>
    <row r="28" spans="9:17" ht="16.899999999999999">
      <c r="I28" s="7"/>
      <c r="J28" s="13"/>
      <c r="K28" s="13"/>
      <c r="L28" s="7"/>
      <c r="O28" s="7"/>
      <c r="P28" s="38"/>
      <c r="Q28" s="7"/>
    </row>
    <row r="29" spans="9:17" ht="16.899999999999999">
      <c r="I29" s="7"/>
      <c r="J29" s="43"/>
      <c r="K29" s="13"/>
      <c r="L29" s="7"/>
      <c r="O29" s="7"/>
      <c r="P29" s="38"/>
      <c r="Q29" s="7"/>
    </row>
    <row r="30" spans="9:17" ht="16.899999999999999">
      <c r="I30" s="7"/>
      <c r="J30" s="43"/>
      <c r="K30" s="13"/>
      <c r="L30" s="7"/>
      <c r="O30" s="7"/>
      <c r="P30" s="38"/>
      <c r="Q30" s="7"/>
    </row>
    <row r="31" spans="9:17" ht="16.899999999999999">
      <c r="I31" s="7"/>
      <c r="J31" s="43"/>
      <c r="K31" s="13"/>
      <c r="L31" s="7"/>
      <c r="O31" s="7"/>
      <c r="P31" s="38"/>
      <c r="Q31" s="7"/>
    </row>
    <row r="32" spans="9:17" ht="16.899999999999999">
      <c r="I32" s="7"/>
      <c r="J32" s="43"/>
      <c r="K32" s="13"/>
      <c r="L32" s="7"/>
      <c r="O32" s="7"/>
      <c r="P32" s="38"/>
      <c r="Q32" s="7"/>
    </row>
    <row r="33" spans="9:17" ht="16.899999999999999">
      <c r="I33" s="7"/>
      <c r="J33" s="43"/>
      <c r="K33" s="13"/>
      <c r="L33" s="7"/>
      <c r="O33" s="7"/>
      <c r="P33" s="38"/>
      <c r="Q33" s="7"/>
    </row>
    <row r="34" spans="9:17" ht="16.899999999999999">
      <c r="I34" s="7"/>
      <c r="J34" s="43"/>
      <c r="K34" s="13"/>
      <c r="L34" s="7"/>
      <c r="O34" s="7"/>
      <c r="P34" s="38"/>
      <c r="Q34" s="7"/>
    </row>
    <row r="35" spans="9:17" ht="16.899999999999999">
      <c r="I35" s="7"/>
      <c r="J35" s="43"/>
      <c r="K35" s="13"/>
      <c r="L35" s="7"/>
      <c r="O35" s="7"/>
      <c r="P35" s="38"/>
      <c r="Q35" s="7"/>
    </row>
    <row r="36" spans="9:17" ht="16.899999999999999">
      <c r="I36" s="7"/>
      <c r="J36" s="43"/>
      <c r="K36" s="13"/>
      <c r="L36" s="7"/>
      <c r="O36" s="7"/>
      <c r="P36" s="38"/>
      <c r="Q36" s="7"/>
    </row>
    <row r="37" spans="9:17" ht="16.899999999999999">
      <c r="I37" s="7"/>
      <c r="J37" s="43"/>
      <c r="K37" s="13"/>
      <c r="L37" s="7"/>
      <c r="O37" s="7"/>
      <c r="P37" s="38"/>
      <c r="Q37" s="7"/>
    </row>
    <row r="38" spans="9:17" ht="16.899999999999999">
      <c r="I38" s="7"/>
      <c r="J38" s="43"/>
      <c r="K38" s="13"/>
      <c r="L38" s="7"/>
      <c r="O38" s="7"/>
      <c r="P38" s="7"/>
      <c r="Q38" s="7"/>
    </row>
    <row r="39" spans="9:17" ht="16.899999999999999">
      <c r="I39" s="7"/>
      <c r="J39" s="43"/>
      <c r="K39" s="13"/>
      <c r="L39" s="7"/>
      <c r="O39" s="7"/>
      <c r="P39" s="7"/>
      <c r="Q39" s="7"/>
    </row>
    <row r="40" spans="9:17" ht="16.899999999999999">
      <c r="I40" s="7"/>
      <c r="J40" s="43"/>
      <c r="K40" s="13"/>
      <c r="L40" s="7"/>
      <c r="O40" s="7"/>
      <c r="P40" s="7"/>
      <c r="Q40" s="7"/>
    </row>
    <row r="41" spans="9:17" ht="16.899999999999999">
      <c r="I41" s="7"/>
      <c r="J41" s="44"/>
      <c r="K41" s="13"/>
      <c r="L41" s="7"/>
      <c r="O41" s="7"/>
      <c r="P41" s="7"/>
      <c r="Q41" s="7"/>
    </row>
    <row r="42" spans="9:17" ht="16.899999999999999">
      <c r="I42" s="7"/>
      <c r="J42" s="44"/>
      <c r="K42" s="13"/>
      <c r="L42" s="7"/>
    </row>
    <row r="43" spans="9:17" ht="16.899999999999999">
      <c r="I43" s="7"/>
      <c r="J43" s="44"/>
      <c r="K43" s="13"/>
      <c r="L43" s="7"/>
    </row>
    <row r="44" spans="9:17" ht="16.899999999999999">
      <c r="I44" s="7"/>
      <c r="J44" s="44"/>
      <c r="K44" s="13"/>
      <c r="L44" s="7"/>
    </row>
    <row r="45" spans="9:17" ht="16.899999999999999">
      <c r="I45" s="7"/>
      <c r="J45" s="44"/>
      <c r="K45" s="13"/>
      <c r="L45" s="7"/>
    </row>
    <row r="46" spans="9:17" ht="16.899999999999999">
      <c r="I46" s="7"/>
      <c r="J46" s="44"/>
      <c r="K46" s="13"/>
      <c r="L4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Work description</vt:lpstr>
      <vt:lpstr>Blad1</vt:lpstr>
    </vt:vector>
  </TitlesOfParts>
  <Company>Geocentrum, Uppsala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Mossberg</dc:creator>
  <cp:lastModifiedBy>Sara Andersson</cp:lastModifiedBy>
  <dcterms:created xsi:type="dcterms:W3CDTF">2016-08-16T10:00:18Z</dcterms:created>
  <dcterms:modified xsi:type="dcterms:W3CDTF">2019-10-15T08:13:05Z</dcterms:modified>
</cp:coreProperties>
</file>